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OBLAST\SEKRETAR\FINANCE\2017\"/>
    </mc:Choice>
  </mc:AlternateContent>
  <bookViews>
    <workbookView xWindow="0" yWindow="0" windowWidth="15480" windowHeight="7650" tabRatio="850"/>
  </bookViews>
  <sheets>
    <sheet name="Vzor oblastního rozpočtu" sheetId="2" r:id="rId1"/>
  </sheets>
  <definedNames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40" i="2" l="1"/>
  <c r="D37" i="2"/>
  <c r="D38" i="2"/>
  <c r="D39" i="2"/>
  <c r="D6" i="2"/>
  <c r="D7" i="2"/>
  <c r="D8" i="2"/>
  <c r="D9" i="2"/>
  <c r="D42" i="2" s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41" i="2"/>
  <c r="E42" i="2"/>
  <c r="F42" i="2"/>
  <c r="G42" i="2"/>
  <c r="H42" i="2"/>
  <c r="E70" i="2"/>
  <c r="E72" i="2" s="1"/>
  <c r="F70" i="2"/>
  <c r="F72" i="2" s="1"/>
  <c r="G70" i="2"/>
  <c r="G72" i="2" s="1"/>
  <c r="H70" i="2"/>
  <c r="D5" i="2"/>
  <c r="D62" i="2"/>
  <c r="D63" i="2"/>
  <c r="D64" i="2"/>
  <c r="D65" i="2"/>
  <c r="D66" i="2"/>
  <c r="D67" i="2"/>
  <c r="D68" i="2"/>
  <c r="D69" i="2"/>
  <c r="D60" i="2"/>
  <c r="D55" i="2"/>
  <c r="D57" i="2"/>
  <c r="D46" i="2"/>
  <c r="D44" i="2"/>
  <c r="D47" i="2"/>
  <c r="D50" i="2"/>
  <c r="D52" i="2"/>
  <c r="D58" i="2"/>
  <c r="D59" i="2"/>
  <c r="D56" i="2"/>
  <c r="D53" i="2"/>
  <c r="D51" i="2"/>
  <c r="D49" i="2"/>
  <c r="D48" i="2"/>
  <c r="D45" i="2"/>
  <c r="D70" i="2" l="1"/>
  <c r="D72" i="2" s="1"/>
  <c r="D76" i="2" s="1"/>
  <c r="D78" i="2" s="1"/>
  <c r="H72" i="2"/>
</calcChain>
</file>

<file path=xl/comments1.xml><?xml version="1.0" encoding="utf-8"?>
<comments xmlns="http://schemas.openxmlformats.org/spreadsheetml/2006/main">
  <authors>
    <author>Dell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náklady na provoz kanceláře, náklady členů OV, jednání a akce oblasti (galavečer)</t>
        </r>
      </text>
    </comment>
    <comment ref="G2" authorId="0" shapeId="0">
      <text>
        <r>
          <rPr>
            <b/>
            <sz val="9"/>
            <color indexed="81"/>
            <rFont val="Tahoma"/>
            <charset val="1"/>
          </rPr>
          <t xml:space="preserve">Dell:
</t>
        </r>
        <r>
          <rPr>
            <sz val="9"/>
            <color indexed="81"/>
            <rFont val="Tahoma"/>
            <family val="2"/>
            <charset val="238"/>
          </rPr>
          <t>veškeré so</t>
        </r>
        <r>
          <rPr>
            <sz val="9"/>
            <color indexed="81"/>
            <rFont val="Tahoma"/>
            <charset val="1"/>
          </rPr>
          <t>utěže/závody oblasti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refreshingy, ZZVJ, soustředění, ostatní vzdělávání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materiál na závody pro jezdce i koně (oblečení na závody, dečky,…) 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věcné ceny do soutěží (ne finanční odměny); např.: medaile, kokardy,...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Dell:</t>
        </r>
        <r>
          <rPr>
            <sz val="9"/>
            <color indexed="81"/>
            <rFont val="Tahoma"/>
            <charset val="1"/>
          </rPr>
          <t xml:space="preserve">
předměty nad 3 000,- Kč za kus, pár, soubor, které budou v evidenci + mobily i pod 3 000,- Kč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cestovné na jednání OV, na závody, soustředění,...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občerstvení na jednání, galavečer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nájem areálu, překážek, haly,...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nájem prostor při školení, jednání, akcích (galavečer, konference), nájem kanceláře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trénování, pořádání soustředění, závodů, ZZVJ, oblastního mistrovstí,...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provoz a správa webu, antiwirové programy, mailhosting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sekretáři a další DPP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odměny komisařům, rozhodčím, lektorům, veterinářům, zdravotníkům na ZZVJ, školení, závodech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příspěvky KO ČUS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příspěvky jezdcům (za umístění, za účast,…)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poplatky za ZZVJ, školení, soustředění,...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smlouvy o reklamě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vstupenky/lístky na akce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např. tržby za prodej sportovního oblečení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= provozní dotace ČJF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Dotace a příspěvky získané přímo oblastí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= rezerva oblasti</t>
        </r>
      </text>
    </comment>
  </commentList>
</comments>
</file>

<file path=xl/sharedStrings.xml><?xml version="1.0" encoding="utf-8"?>
<sst xmlns="http://schemas.openxmlformats.org/spreadsheetml/2006/main" count="141" uniqueCount="140">
  <si>
    <t>Celkem</t>
  </si>
  <si>
    <t>501/01</t>
  </si>
  <si>
    <t>Sportovní materiál</t>
  </si>
  <si>
    <t>501/02</t>
  </si>
  <si>
    <t>Kancelářské potřeby</t>
  </si>
  <si>
    <t>501/03</t>
  </si>
  <si>
    <t>Ceny do soutěží</t>
  </si>
  <si>
    <t>501/04</t>
  </si>
  <si>
    <t>Drobný hmotný majetek</t>
  </si>
  <si>
    <t>501/05</t>
  </si>
  <si>
    <t>502/01</t>
  </si>
  <si>
    <t>Spotřeba energie</t>
  </si>
  <si>
    <t>504/01</t>
  </si>
  <si>
    <t>Prodané zboží</t>
  </si>
  <si>
    <t>511/01</t>
  </si>
  <si>
    <t>512/01</t>
  </si>
  <si>
    <t>Cestovné</t>
  </si>
  <si>
    <t>513/01</t>
  </si>
  <si>
    <t>Náklady na reprezentaci</t>
  </si>
  <si>
    <t>518/01</t>
  </si>
  <si>
    <t>Nájmy sportovních zařízení</t>
  </si>
  <si>
    <t>518/02</t>
  </si>
  <si>
    <t>518/03</t>
  </si>
  <si>
    <t>Poštovné</t>
  </si>
  <si>
    <t>518/04</t>
  </si>
  <si>
    <t>Sportovní služby</t>
  </si>
  <si>
    <t>518/05</t>
  </si>
  <si>
    <t>518/06</t>
  </si>
  <si>
    <t>Polygrafické služby</t>
  </si>
  <si>
    <t>518/07</t>
  </si>
  <si>
    <t>Telefonní poplatky</t>
  </si>
  <si>
    <t>518/08</t>
  </si>
  <si>
    <t>Softwarové a internetové služby</t>
  </si>
  <si>
    <t>518/09</t>
  </si>
  <si>
    <t>Ostatní služby</t>
  </si>
  <si>
    <t>521/01</t>
  </si>
  <si>
    <t>Mzdy</t>
  </si>
  <si>
    <t>521/02</t>
  </si>
  <si>
    <t>Dohody o pracovní činnosti</t>
  </si>
  <si>
    <t>521/03</t>
  </si>
  <si>
    <t>Dohody o provedení práce</t>
  </si>
  <si>
    <t>524/01</t>
  </si>
  <si>
    <t>524/02</t>
  </si>
  <si>
    <t>Ostatní sociální náklady</t>
  </si>
  <si>
    <t>541/01</t>
  </si>
  <si>
    <t>542/01</t>
  </si>
  <si>
    <t>Ostatní pokuty a penále</t>
  </si>
  <si>
    <t>549/01</t>
  </si>
  <si>
    <t>Pojištění majetku a osob</t>
  </si>
  <si>
    <t>549/02</t>
  </si>
  <si>
    <t>Ostatní provozní náklady</t>
  </si>
  <si>
    <t>549/03</t>
  </si>
  <si>
    <t>Bankovní poplatky</t>
  </si>
  <si>
    <t>549/04</t>
  </si>
  <si>
    <t>Odměny rozhodčím a delegátům</t>
  </si>
  <si>
    <t>551/01</t>
  </si>
  <si>
    <t>582/01</t>
  </si>
  <si>
    <t>Poskytnuté členské příspěvky</t>
  </si>
  <si>
    <t>582/02</t>
  </si>
  <si>
    <t>Poskytnuté příspěvky z vlastních zdrojů</t>
  </si>
  <si>
    <t>582/03</t>
  </si>
  <si>
    <t>Poskytnuté příspěvky ze státních zdrojů</t>
  </si>
  <si>
    <t>582/04</t>
  </si>
  <si>
    <t>591/01</t>
  </si>
  <si>
    <t>Daň z příjmů</t>
  </si>
  <si>
    <t>Náklady celkem</t>
  </si>
  <si>
    <t>602/01</t>
  </si>
  <si>
    <t>Tržby za sportovní služby</t>
  </si>
  <si>
    <t>602/02</t>
  </si>
  <si>
    <t>Tržby za startovné do soutěží</t>
  </si>
  <si>
    <t>602/03</t>
  </si>
  <si>
    <t>Tržby za účastnické poplatky</t>
  </si>
  <si>
    <t>602/04</t>
  </si>
  <si>
    <t>Tržby za reklamní služby</t>
  </si>
  <si>
    <t>602/05</t>
  </si>
  <si>
    <t>604/01</t>
  </si>
  <si>
    <t>642/01</t>
  </si>
  <si>
    <t>644/01</t>
  </si>
  <si>
    <t>Úroky z běžného účtu</t>
  </si>
  <si>
    <t>649/01</t>
  </si>
  <si>
    <t>649/02</t>
  </si>
  <si>
    <t>652/01</t>
  </si>
  <si>
    <t>682/01</t>
  </si>
  <si>
    <t xml:space="preserve">Přijaté dary </t>
  </si>
  <si>
    <t>682/02</t>
  </si>
  <si>
    <t>682/03</t>
  </si>
  <si>
    <t>682/04</t>
  </si>
  <si>
    <t>Ostatní přijaté příspěvky</t>
  </si>
  <si>
    <t>684/01</t>
  </si>
  <si>
    <t>Členské příspěvky</t>
  </si>
  <si>
    <t>684/02</t>
  </si>
  <si>
    <t>Členské příspěvky licenční</t>
  </si>
  <si>
    <t>684/03</t>
  </si>
  <si>
    <t>Členské příspěvky klubové</t>
  </si>
  <si>
    <t>691/01</t>
  </si>
  <si>
    <t>691/02</t>
  </si>
  <si>
    <t>691/03</t>
  </si>
  <si>
    <t>691/04</t>
  </si>
  <si>
    <t>691/05</t>
  </si>
  <si>
    <t>691/06</t>
  </si>
  <si>
    <t>691/07</t>
  </si>
  <si>
    <t>Provozní krajské a obecní dotace</t>
  </si>
  <si>
    <t xml:space="preserve">Příjmy celkem </t>
  </si>
  <si>
    <t>Rozdíl celkem</t>
  </si>
  <si>
    <t>Počáteční stav (skutečnost)</t>
  </si>
  <si>
    <t>Konečný stav (přepoklad)</t>
  </si>
  <si>
    <t>Zdroje</t>
  </si>
  <si>
    <t>Vzdělávání</t>
  </si>
  <si>
    <t>akce</t>
  </si>
  <si>
    <t>2017</t>
  </si>
  <si>
    <t>Sport</t>
  </si>
  <si>
    <t>Provoz</t>
  </si>
  <si>
    <t>Rozpočet 2017</t>
  </si>
  <si>
    <t>Ostatní materiál</t>
  </si>
  <si>
    <t>Opravy a údržování majetku</t>
  </si>
  <si>
    <t>Nájmy nebytových prostor</t>
  </si>
  <si>
    <t>Ubytování, stravování a dopravní služby</t>
  </si>
  <si>
    <t>Sociální pojištění</t>
  </si>
  <si>
    <t>Zdravotní pojištění</t>
  </si>
  <si>
    <t>528/01</t>
  </si>
  <si>
    <t>Smluvní pokuty a úroky z prodlení</t>
  </si>
  <si>
    <t>Odpisy nehmotného a hmotného investičního majetku</t>
  </si>
  <si>
    <t>Tržby za ostatní služby</t>
  </si>
  <si>
    <t>Tržby za zboží</t>
  </si>
  <si>
    <t>Licenční poplatky za koně</t>
  </si>
  <si>
    <t>Ostatní svazové poplatky</t>
  </si>
  <si>
    <t>649/03</t>
  </si>
  <si>
    <t>Ostatní výnosy</t>
  </si>
  <si>
    <t>Tržby z prodeje dlouhodobého nehmotného a hmotného majetku</t>
  </si>
  <si>
    <t>Přijaté příspěvky z mezinárodní federace</t>
  </si>
  <si>
    <t>Přijaté příspěvky z ČOV</t>
  </si>
  <si>
    <t>Přijaté dotace na reprezentaci (MŠMT I)</t>
  </si>
  <si>
    <t>Přijaté dotace na talentovanou mládež (MŠMT II)</t>
  </si>
  <si>
    <t>Přijaté dotace na údržbu a provoz (MŠMT IV)</t>
  </si>
  <si>
    <t xml:space="preserve">Přijaté dotace na organizaci sportu (MŠMT V) </t>
  </si>
  <si>
    <t>Přijaté dotace na významné akce (MŠMT VI)</t>
  </si>
  <si>
    <t xml:space="preserve">Ostatní přijaté dotace ze státního rozpočtu </t>
  </si>
  <si>
    <t xml:space="preserve"> </t>
  </si>
  <si>
    <t>Poskytnuté příspěvky ze zdrojů krajů, měst a obcí</t>
  </si>
  <si>
    <t>17/614 - Plzeňská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</si>
</sst>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10"/>
      <name val="Tahoma"/>
      <family val="2"/>
      <charset val="238"/>
    </font>
    <font>
      <sz val="10"/>
      <name val="Arial"/>
      <family val="2"/>
      <charset val="238"/>
    </font>
    <font>
      <sz val="8"/>
      <color indexed="9"/>
      <name val="Tahoma"/>
      <family val="2"/>
      <charset val="238"/>
    </font>
    <font>
      <b/>
      <sz val="8"/>
      <color indexed="9"/>
      <name val="Tahoma"/>
      <family val="2"/>
      <charset val="238"/>
    </font>
    <font>
      <sz val="11"/>
      <color indexed="9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4" fontId="1" fillId="0" borderId="0" xfId="0" applyNumberFormat="1" applyFont="1" applyFill="1" applyBorder="1" applyAlignment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Border="1"/>
    <xf numFmtId="4" fontId="5" fillId="0" borderId="0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/>
    <xf numFmtId="4" fontId="5" fillId="2" borderId="3" xfId="0" applyNumberFormat="1" applyFont="1" applyFill="1" applyBorder="1" applyAlignment="1"/>
    <xf numFmtId="4" fontId="5" fillId="2" borderId="4" xfId="0" applyNumberFormat="1" applyFont="1" applyFill="1" applyBorder="1" applyAlignment="1"/>
    <xf numFmtId="164" fontId="6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/>
    <xf numFmtId="4" fontId="5" fillId="3" borderId="5" xfId="0" applyNumberFormat="1" applyFont="1" applyFill="1" applyBorder="1" applyAlignment="1"/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49" fontId="5" fillId="2" borderId="6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/>
    <xf numFmtId="4" fontId="5" fillId="0" borderId="0" xfId="0" applyNumberFormat="1" applyFont="1" applyFill="1" applyBorder="1" applyAlignment="1"/>
    <xf numFmtId="4" fontId="5" fillId="2" borderId="4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" fontId="5" fillId="3" borderId="5" xfId="0" applyNumberFormat="1" applyFont="1" applyFill="1" applyBorder="1" applyAlignment="1" applyProtection="1"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4" fontId="1" fillId="0" borderId="8" xfId="0" applyNumberFormat="1" applyFont="1" applyFill="1" applyBorder="1" applyAlignment="1"/>
    <xf numFmtId="4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/>
    <xf numFmtId="49" fontId="5" fillId="2" borderId="6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0.5" x14ac:dyDescent="0.15"/>
  <cols>
    <col min="1" max="1" width="6.42578125" style="13" customWidth="1"/>
    <col min="2" max="2" width="46" style="7" customWidth="1"/>
    <col min="3" max="3" width="1.140625" style="6" customWidth="1"/>
    <col min="4" max="8" width="10.7109375" style="5" customWidth="1"/>
    <col min="9" max="16384" width="9.140625" style="7"/>
  </cols>
  <sheetData>
    <row r="1" spans="1:8" ht="12.75" customHeight="1" x14ac:dyDescent="0.15">
      <c r="A1" s="40" t="s">
        <v>109</v>
      </c>
      <c r="B1" s="40" t="s">
        <v>139</v>
      </c>
      <c r="C1" s="25"/>
      <c r="D1" s="40" t="s">
        <v>0</v>
      </c>
      <c r="E1" s="26"/>
      <c r="F1" s="26"/>
      <c r="G1" s="26"/>
      <c r="H1" s="26"/>
    </row>
    <row r="2" spans="1:8" s="24" customFormat="1" ht="12.75" customHeight="1" x14ac:dyDescent="0.2">
      <c r="A2" s="41"/>
      <c r="B2" s="41"/>
      <c r="C2" s="25"/>
      <c r="D2" s="41"/>
      <c r="E2" s="38" t="s">
        <v>106</v>
      </c>
      <c r="F2" s="38" t="s">
        <v>111</v>
      </c>
      <c r="G2" s="38" t="s">
        <v>110</v>
      </c>
      <c r="H2" s="38" t="s">
        <v>107</v>
      </c>
    </row>
    <row r="3" spans="1:8" s="24" customFormat="1" ht="12.75" customHeight="1" x14ac:dyDescent="0.2">
      <c r="A3" s="41"/>
      <c r="B3" s="41"/>
      <c r="C3" s="25"/>
      <c r="D3" s="41"/>
      <c r="E3" s="39"/>
      <c r="F3" s="39"/>
      <c r="G3" s="39"/>
      <c r="H3" s="39" t="s">
        <v>108</v>
      </c>
    </row>
    <row r="4" spans="1:8" s="12" customFormat="1" ht="12.75" x14ac:dyDescent="0.2">
      <c r="A4" s="8" t="s">
        <v>137</v>
      </c>
      <c r="B4" s="9"/>
      <c r="C4" s="10"/>
      <c r="D4" s="11"/>
      <c r="E4" s="5"/>
      <c r="F4" s="5"/>
      <c r="G4" s="5"/>
      <c r="H4" s="5"/>
    </row>
    <row r="5" spans="1:8" s="12" customFormat="1" ht="12.75" x14ac:dyDescent="0.2">
      <c r="A5" s="33" t="s">
        <v>1</v>
      </c>
      <c r="B5" s="32" t="s">
        <v>2</v>
      </c>
      <c r="C5" s="16"/>
      <c r="D5" s="34">
        <f t="shared" ref="D5:D41" si="0">SUM(E5:H5)</f>
        <v>8000</v>
      </c>
      <c r="E5" s="35"/>
      <c r="F5" s="35"/>
      <c r="G5" s="35">
        <v>8000</v>
      </c>
      <c r="H5" s="35"/>
    </row>
    <row r="6" spans="1:8" s="12" customFormat="1" ht="12.75" x14ac:dyDescent="0.2">
      <c r="A6" s="33" t="s">
        <v>3</v>
      </c>
      <c r="B6" s="32" t="s">
        <v>4</v>
      </c>
      <c r="C6" s="16"/>
      <c r="D6" s="34">
        <f t="shared" si="0"/>
        <v>3000</v>
      </c>
      <c r="E6" s="35"/>
      <c r="F6" s="35">
        <v>3000</v>
      </c>
      <c r="G6" s="35"/>
      <c r="H6" s="35"/>
    </row>
    <row r="7" spans="1:8" s="12" customFormat="1" ht="12.75" x14ac:dyDescent="0.2">
      <c r="A7" s="33" t="s">
        <v>5</v>
      </c>
      <c r="B7" s="32" t="s">
        <v>6</v>
      </c>
      <c r="C7" s="16"/>
      <c r="D7" s="34">
        <f t="shared" si="0"/>
        <v>50000</v>
      </c>
      <c r="E7" s="35"/>
      <c r="F7" s="35"/>
      <c r="G7" s="35">
        <v>50000</v>
      </c>
      <c r="H7" s="35"/>
    </row>
    <row r="8" spans="1:8" s="12" customFormat="1" ht="12.75" x14ac:dyDescent="0.2">
      <c r="A8" s="33" t="s">
        <v>7</v>
      </c>
      <c r="B8" s="32" t="s">
        <v>8</v>
      </c>
      <c r="C8" s="16"/>
      <c r="D8" s="34">
        <f t="shared" si="0"/>
        <v>0</v>
      </c>
      <c r="E8" s="35"/>
      <c r="F8" s="35"/>
      <c r="G8" s="35"/>
      <c r="H8" s="35"/>
    </row>
    <row r="9" spans="1:8" s="12" customFormat="1" ht="12.75" x14ac:dyDescent="0.2">
      <c r="A9" s="33" t="s">
        <v>9</v>
      </c>
      <c r="B9" s="32" t="s">
        <v>113</v>
      </c>
      <c r="C9" s="16"/>
      <c r="D9" s="34">
        <f t="shared" si="0"/>
        <v>2000</v>
      </c>
      <c r="E9" s="35"/>
      <c r="F9" s="35"/>
      <c r="G9" s="35">
        <v>2000</v>
      </c>
      <c r="H9" s="35"/>
    </row>
    <row r="10" spans="1:8" s="12" customFormat="1" ht="12.75" x14ac:dyDescent="0.2">
      <c r="A10" s="33" t="s">
        <v>10</v>
      </c>
      <c r="B10" s="32" t="s">
        <v>11</v>
      </c>
      <c r="C10" s="16"/>
      <c r="D10" s="34">
        <f t="shared" si="0"/>
        <v>0</v>
      </c>
      <c r="E10" s="35"/>
      <c r="F10" s="35"/>
      <c r="G10" s="35"/>
      <c r="H10" s="35"/>
    </row>
    <row r="11" spans="1:8" s="12" customFormat="1" ht="12.75" x14ac:dyDescent="0.2">
      <c r="A11" s="33" t="s">
        <v>12</v>
      </c>
      <c r="B11" s="32" t="s">
        <v>13</v>
      </c>
      <c r="C11" s="16"/>
      <c r="D11" s="34">
        <f t="shared" si="0"/>
        <v>0</v>
      </c>
      <c r="E11" s="35"/>
      <c r="F11" s="35"/>
      <c r="G11" s="35"/>
      <c r="H11" s="35"/>
    </row>
    <row r="12" spans="1:8" s="12" customFormat="1" ht="12.75" x14ac:dyDescent="0.2">
      <c r="A12" s="33" t="s">
        <v>14</v>
      </c>
      <c r="B12" s="32" t="s">
        <v>114</v>
      </c>
      <c r="C12" s="16"/>
      <c r="D12" s="34">
        <f t="shared" si="0"/>
        <v>0</v>
      </c>
      <c r="E12" s="35"/>
      <c r="F12" s="35"/>
      <c r="G12" s="35"/>
      <c r="H12" s="35"/>
    </row>
    <row r="13" spans="1:8" s="12" customFormat="1" ht="12.75" x14ac:dyDescent="0.2">
      <c r="A13" s="33" t="s">
        <v>15</v>
      </c>
      <c r="B13" s="32" t="s">
        <v>16</v>
      </c>
      <c r="C13" s="16"/>
      <c r="D13" s="34">
        <f t="shared" si="0"/>
        <v>30000</v>
      </c>
      <c r="E13" s="35"/>
      <c r="F13" s="35">
        <v>20000</v>
      </c>
      <c r="G13" s="35"/>
      <c r="H13" s="35">
        <v>10000</v>
      </c>
    </row>
    <row r="14" spans="1:8" s="12" customFormat="1" ht="12.75" x14ac:dyDescent="0.2">
      <c r="A14" s="33" t="s">
        <v>17</v>
      </c>
      <c r="B14" s="32" t="s">
        <v>18</v>
      </c>
      <c r="C14" s="16"/>
      <c r="D14" s="34">
        <f t="shared" si="0"/>
        <v>10000</v>
      </c>
      <c r="E14" s="35"/>
      <c r="F14" s="35">
        <v>10000</v>
      </c>
      <c r="G14" s="35"/>
      <c r="H14" s="35"/>
    </row>
    <row r="15" spans="1:8" s="12" customFormat="1" ht="12.75" x14ac:dyDescent="0.2">
      <c r="A15" s="33" t="s">
        <v>19</v>
      </c>
      <c r="B15" s="32" t="s">
        <v>20</v>
      </c>
      <c r="C15" s="16"/>
      <c r="D15" s="34">
        <f t="shared" si="0"/>
        <v>33000</v>
      </c>
      <c r="E15" s="35"/>
      <c r="F15" s="35"/>
      <c r="G15" s="35">
        <v>23000</v>
      </c>
      <c r="H15" s="35">
        <v>10000</v>
      </c>
    </row>
    <row r="16" spans="1:8" s="12" customFormat="1" ht="12.75" x14ac:dyDescent="0.2">
      <c r="A16" s="33" t="s">
        <v>21</v>
      </c>
      <c r="B16" s="32" t="s">
        <v>115</v>
      </c>
      <c r="C16" s="16"/>
      <c r="D16" s="34">
        <f t="shared" si="0"/>
        <v>0</v>
      </c>
      <c r="E16" s="35"/>
      <c r="F16" s="35"/>
      <c r="G16" s="35"/>
      <c r="H16" s="35"/>
    </row>
    <row r="17" spans="1:8" s="12" customFormat="1" ht="12.75" x14ac:dyDescent="0.2">
      <c r="A17" s="33" t="s">
        <v>22</v>
      </c>
      <c r="B17" s="32" t="s">
        <v>23</v>
      </c>
      <c r="C17" s="16"/>
      <c r="D17" s="34">
        <f t="shared" si="0"/>
        <v>3000</v>
      </c>
      <c r="E17" s="35"/>
      <c r="F17" s="35">
        <v>3000</v>
      </c>
      <c r="G17" s="35"/>
      <c r="H17" s="35"/>
    </row>
    <row r="18" spans="1:8" s="12" customFormat="1" ht="12.75" x14ac:dyDescent="0.2">
      <c r="A18" s="33" t="s">
        <v>24</v>
      </c>
      <c r="B18" s="32" t="s">
        <v>25</v>
      </c>
      <c r="C18" s="16"/>
      <c r="D18" s="34">
        <f t="shared" si="0"/>
        <v>108000</v>
      </c>
      <c r="E18" s="35"/>
      <c r="F18" s="35"/>
      <c r="G18" s="35">
        <v>108000</v>
      </c>
      <c r="H18" s="35"/>
    </row>
    <row r="19" spans="1:8" s="12" customFormat="1" ht="12.75" x14ac:dyDescent="0.2">
      <c r="A19" s="33" t="s">
        <v>26</v>
      </c>
      <c r="B19" s="32" t="s">
        <v>116</v>
      </c>
      <c r="C19" s="16"/>
      <c r="D19" s="34">
        <f t="shared" si="0"/>
        <v>0</v>
      </c>
      <c r="E19" s="35"/>
      <c r="F19" s="35"/>
      <c r="G19" s="35"/>
      <c r="H19" s="35"/>
    </row>
    <row r="20" spans="1:8" s="12" customFormat="1" ht="12.75" x14ac:dyDescent="0.2">
      <c r="A20" s="33" t="s">
        <v>27</v>
      </c>
      <c r="B20" s="32" t="s">
        <v>28</v>
      </c>
      <c r="C20" s="16"/>
      <c r="D20" s="34">
        <f t="shared" si="0"/>
        <v>0</v>
      </c>
      <c r="E20" s="35"/>
      <c r="F20" s="35"/>
      <c r="G20" s="35"/>
      <c r="H20" s="35"/>
    </row>
    <row r="21" spans="1:8" s="12" customFormat="1" ht="12.75" x14ac:dyDescent="0.2">
      <c r="A21" s="33" t="s">
        <v>29</v>
      </c>
      <c r="B21" s="32" t="s">
        <v>30</v>
      </c>
      <c r="C21" s="16"/>
      <c r="D21" s="34">
        <f t="shared" si="0"/>
        <v>0</v>
      </c>
      <c r="E21" s="35"/>
      <c r="F21" s="35"/>
      <c r="G21" s="35"/>
      <c r="H21" s="35"/>
    </row>
    <row r="22" spans="1:8" s="12" customFormat="1" ht="12.75" x14ac:dyDescent="0.2">
      <c r="A22" s="33" t="s">
        <v>31</v>
      </c>
      <c r="B22" s="32" t="s">
        <v>32</v>
      </c>
      <c r="C22" s="16"/>
      <c r="D22" s="34">
        <f t="shared" si="0"/>
        <v>3000</v>
      </c>
      <c r="E22" s="35"/>
      <c r="F22" s="35">
        <v>3000</v>
      </c>
      <c r="G22" s="35"/>
      <c r="H22" s="35"/>
    </row>
    <row r="23" spans="1:8" s="12" customFormat="1" ht="12.75" x14ac:dyDescent="0.2">
      <c r="A23" s="33" t="s">
        <v>33</v>
      </c>
      <c r="B23" s="32" t="s">
        <v>34</v>
      </c>
      <c r="C23" s="16"/>
      <c r="D23" s="34">
        <f t="shared" si="0"/>
        <v>3000</v>
      </c>
      <c r="E23" s="35"/>
      <c r="F23" s="35"/>
      <c r="G23" s="35">
        <v>3000</v>
      </c>
      <c r="H23" s="35"/>
    </row>
    <row r="24" spans="1:8" s="12" customFormat="1" ht="12.75" x14ac:dyDescent="0.2">
      <c r="A24" s="33" t="s">
        <v>35</v>
      </c>
      <c r="B24" s="32" t="s">
        <v>36</v>
      </c>
      <c r="C24" s="16"/>
      <c r="D24" s="34">
        <f t="shared" si="0"/>
        <v>0</v>
      </c>
      <c r="E24" s="35"/>
      <c r="F24" s="35"/>
      <c r="G24" s="35"/>
      <c r="H24" s="35"/>
    </row>
    <row r="25" spans="1:8" s="12" customFormat="1" ht="12.75" x14ac:dyDescent="0.2">
      <c r="A25" s="33" t="s">
        <v>37</v>
      </c>
      <c r="B25" s="32" t="s">
        <v>38</v>
      </c>
      <c r="C25" s="16"/>
      <c r="D25" s="34">
        <f t="shared" si="0"/>
        <v>0</v>
      </c>
      <c r="E25" s="35"/>
      <c r="F25" s="35"/>
      <c r="G25" s="35"/>
      <c r="H25" s="35"/>
    </row>
    <row r="26" spans="1:8" s="12" customFormat="1" ht="12.75" x14ac:dyDescent="0.2">
      <c r="A26" s="33" t="s">
        <v>39</v>
      </c>
      <c r="B26" s="32" t="s">
        <v>40</v>
      </c>
      <c r="C26" s="16"/>
      <c r="D26" s="34">
        <f t="shared" si="0"/>
        <v>100000</v>
      </c>
      <c r="E26" s="35"/>
      <c r="F26" s="35">
        <v>100000</v>
      </c>
      <c r="G26" s="35"/>
      <c r="H26" s="35"/>
    </row>
    <row r="27" spans="1:8" s="12" customFormat="1" ht="12.75" x14ac:dyDescent="0.2">
      <c r="A27" s="33" t="s">
        <v>41</v>
      </c>
      <c r="B27" s="32" t="s">
        <v>117</v>
      </c>
      <c r="C27" s="16"/>
      <c r="D27" s="34">
        <f t="shared" si="0"/>
        <v>0</v>
      </c>
      <c r="E27" s="35"/>
      <c r="F27" s="35"/>
      <c r="G27" s="35"/>
      <c r="H27" s="35"/>
    </row>
    <row r="28" spans="1:8" s="12" customFormat="1" ht="12.75" x14ac:dyDescent="0.2">
      <c r="A28" s="33" t="s">
        <v>42</v>
      </c>
      <c r="B28" s="32" t="s">
        <v>118</v>
      </c>
      <c r="C28" s="16"/>
      <c r="D28" s="34">
        <f t="shared" si="0"/>
        <v>0</v>
      </c>
      <c r="E28" s="35"/>
      <c r="F28" s="35"/>
      <c r="G28" s="35"/>
      <c r="H28" s="35"/>
    </row>
    <row r="29" spans="1:8" s="12" customFormat="1" ht="12.75" x14ac:dyDescent="0.2">
      <c r="A29" s="33" t="s">
        <v>119</v>
      </c>
      <c r="B29" s="32" t="s">
        <v>43</v>
      </c>
      <c r="C29" s="16"/>
      <c r="D29" s="34">
        <f t="shared" si="0"/>
        <v>0</v>
      </c>
      <c r="E29" s="35"/>
      <c r="F29" s="35"/>
      <c r="G29" s="35"/>
      <c r="H29" s="35"/>
    </row>
    <row r="30" spans="1:8" s="12" customFormat="1" ht="12.75" x14ac:dyDescent="0.2">
      <c r="A30" s="33" t="s">
        <v>44</v>
      </c>
      <c r="B30" s="32" t="s">
        <v>120</v>
      </c>
      <c r="C30" s="16"/>
      <c r="D30" s="34">
        <f t="shared" si="0"/>
        <v>0</v>
      </c>
      <c r="E30" s="35"/>
      <c r="F30" s="35"/>
      <c r="G30" s="35"/>
      <c r="H30" s="35"/>
    </row>
    <row r="31" spans="1:8" s="12" customFormat="1" ht="12.75" x14ac:dyDescent="0.2">
      <c r="A31" s="33" t="s">
        <v>45</v>
      </c>
      <c r="B31" s="32" t="s">
        <v>46</v>
      </c>
      <c r="C31" s="16"/>
      <c r="D31" s="34">
        <f t="shared" si="0"/>
        <v>0</v>
      </c>
      <c r="E31" s="35"/>
      <c r="F31" s="35"/>
      <c r="G31" s="35"/>
      <c r="H31" s="35"/>
    </row>
    <row r="32" spans="1:8" s="12" customFormat="1" ht="12.75" x14ac:dyDescent="0.2">
      <c r="A32" s="33" t="s">
        <v>47</v>
      </c>
      <c r="B32" s="32" t="s">
        <v>48</v>
      </c>
      <c r="C32" s="16"/>
      <c r="D32" s="34">
        <f t="shared" si="0"/>
        <v>0</v>
      </c>
      <c r="E32" s="35"/>
      <c r="F32" s="35"/>
      <c r="G32" s="35"/>
      <c r="H32" s="35"/>
    </row>
    <row r="33" spans="1:8" s="12" customFormat="1" ht="12.75" x14ac:dyDescent="0.2">
      <c r="A33" s="33" t="s">
        <v>49</v>
      </c>
      <c r="B33" s="32" t="s">
        <v>50</v>
      </c>
      <c r="C33" s="16"/>
      <c r="D33" s="34">
        <f t="shared" si="0"/>
        <v>10000</v>
      </c>
      <c r="E33" s="35"/>
      <c r="F33" s="35"/>
      <c r="G33" s="35">
        <v>10000</v>
      </c>
      <c r="H33" s="35"/>
    </row>
    <row r="34" spans="1:8" s="12" customFormat="1" ht="12.75" x14ac:dyDescent="0.2">
      <c r="A34" s="33" t="s">
        <v>51</v>
      </c>
      <c r="B34" s="32" t="s">
        <v>52</v>
      </c>
      <c r="C34" s="16"/>
      <c r="D34" s="34">
        <f t="shared" si="0"/>
        <v>0</v>
      </c>
      <c r="E34" s="35"/>
      <c r="F34" s="35"/>
      <c r="G34" s="35"/>
      <c r="H34" s="35"/>
    </row>
    <row r="35" spans="1:8" s="12" customFormat="1" ht="12.75" x14ac:dyDescent="0.2">
      <c r="A35" s="33" t="s">
        <v>53</v>
      </c>
      <c r="B35" s="32" t="s">
        <v>54</v>
      </c>
      <c r="C35" s="16"/>
      <c r="D35" s="34">
        <f t="shared" si="0"/>
        <v>28000</v>
      </c>
      <c r="E35" s="35"/>
      <c r="F35" s="35"/>
      <c r="G35" s="35">
        <v>10000</v>
      </c>
      <c r="H35" s="35">
        <v>18000</v>
      </c>
    </row>
    <row r="36" spans="1:8" s="12" customFormat="1" ht="12.75" x14ac:dyDescent="0.2">
      <c r="A36" s="33" t="s">
        <v>55</v>
      </c>
      <c r="B36" s="32" t="s">
        <v>121</v>
      </c>
      <c r="C36" s="16"/>
      <c r="D36" s="34">
        <f t="shared" si="0"/>
        <v>0</v>
      </c>
      <c r="E36" s="35"/>
      <c r="F36" s="35"/>
      <c r="G36" s="35"/>
      <c r="H36" s="35"/>
    </row>
    <row r="37" spans="1:8" s="12" customFormat="1" ht="12.75" x14ac:dyDescent="0.2">
      <c r="A37" s="33" t="s">
        <v>56</v>
      </c>
      <c r="B37" s="32" t="s">
        <v>57</v>
      </c>
      <c r="C37" s="16"/>
      <c r="D37" s="34">
        <f t="shared" si="0"/>
        <v>1000</v>
      </c>
      <c r="E37" s="35"/>
      <c r="F37" s="35">
        <v>1000</v>
      </c>
      <c r="G37" s="35"/>
      <c r="H37" s="35"/>
    </row>
    <row r="38" spans="1:8" s="12" customFormat="1" ht="12.75" x14ac:dyDescent="0.2">
      <c r="A38" s="33" t="s">
        <v>58</v>
      </c>
      <c r="B38" s="32" t="s">
        <v>59</v>
      </c>
      <c r="C38" s="16"/>
      <c r="D38" s="34">
        <f t="shared" si="0"/>
        <v>0</v>
      </c>
      <c r="E38" s="35"/>
      <c r="F38" s="35"/>
      <c r="G38" s="35"/>
      <c r="H38" s="35"/>
    </row>
    <row r="39" spans="1:8" s="12" customFormat="1" ht="12.75" x14ac:dyDescent="0.2">
      <c r="A39" s="33" t="s">
        <v>60</v>
      </c>
      <c r="B39" s="32" t="s">
        <v>61</v>
      </c>
      <c r="C39" s="16"/>
      <c r="D39" s="34">
        <f t="shared" si="0"/>
        <v>0</v>
      </c>
      <c r="E39" s="35"/>
      <c r="F39" s="35"/>
      <c r="G39" s="35"/>
      <c r="H39" s="35"/>
    </row>
    <row r="40" spans="1:8" s="12" customFormat="1" ht="12.75" x14ac:dyDescent="0.2">
      <c r="A40" s="36" t="s">
        <v>62</v>
      </c>
      <c r="B40" s="37" t="s">
        <v>138</v>
      </c>
      <c r="C40" s="16"/>
      <c r="D40" s="34">
        <f t="shared" si="0"/>
        <v>0</v>
      </c>
      <c r="E40" s="35"/>
      <c r="F40" s="35"/>
      <c r="G40" s="35"/>
      <c r="H40" s="35"/>
    </row>
    <row r="41" spans="1:8" s="12" customFormat="1" ht="13.5" thickBot="1" x14ac:dyDescent="0.25">
      <c r="A41" s="36" t="s">
        <v>63</v>
      </c>
      <c r="B41" s="37" t="s">
        <v>64</v>
      </c>
      <c r="C41" s="16"/>
      <c r="D41" s="34">
        <f t="shared" si="0"/>
        <v>0</v>
      </c>
      <c r="E41" s="35"/>
      <c r="F41" s="35"/>
      <c r="G41" s="35"/>
      <c r="H41" s="35"/>
    </row>
    <row r="42" spans="1:8" ht="14.25" customHeight="1" thickBot="1" x14ac:dyDescent="0.25">
      <c r="A42" s="17"/>
      <c r="B42" s="18" t="s">
        <v>65</v>
      </c>
      <c r="D42" s="19">
        <f>SUM(D5:D41)</f>
        <v>392000</v>
      </c>
      <c r="E42" s="29">
        <f>SUM(E5:E41)</f>
        <v>0</v>
      </c>
      <c r="F42" s="29">
        <f>SUM(F5:F41)</f>
        <v>140000</v>
      </c>
      <c r="G42" s="29">
        <f>SUM(G5:G41)</f>
        <v>214000</v>
      </c>
      <c r="H42" s="29">
        <f>SUM(H5:H41)</f>
        <v>38000</v>
      </c>
    </row>
    <row r="43" spans="1:8" s="14" customFormat="1" ht="10.5" customHeight="1" x14ac:dyDescent="0.15">
      <c r="A43" s="1"/>
      <c r="B43" s="4"/>
      <c r="C43" s="10"/>
      <c r="D43" s="5"/>
      <c r="E43" s="30"/>
      <c r="F43" s="30"/>
      <c r="G43" s="30"/>
      <c r="H43" s="30"/>
    </row>
    <row r="44" spans="1:8" s="12" customFormat="1" ht="12.75" x14ac:dyDescent="0.2">
      <c r="A44" s="36" t="s">
        <v>66</v>
      </c>
      <c r="B44" s="37" t="s">
        <v>67</v>
      </c>
      <c r="C44" s="10"/>
      <c r="D44" s="34">
        <f t="shared" ref="D44:D69" si="1">SUM(E44:H44)</f>
        <v>0</v>
      </c>
      <c r="E44" s="35"/>
      <c r="F44" s="35"/>
      <c r="G44" s="35"/>
      <c r="H44" s="35"/>
    </row>
    <row r="45" spans="1:8" s="12" customFormat="1" ht="12.75" x14ac:dyDescent="0.2">
      <c r="A45" s="36" t="s">
        <v>68</v>
      </c>
      <c r="B45" s="37" t="s">
        <v>69</v>
      </c>
      <c r="C45" s="10"/>
      <c r="D45" s="34">
        <f t="shared" si="1"/>
        <v>0</v>
      </c>
      <c r="E45" s="35"/>
      <c r="F45" s="35"/>
      <c r="G45" s="35"/>
      <c r="H45" s="35"/>
    </row>
    <row r="46" spans="1:8" s="12" customFormat="1" ht="12.75" x14ac:dyDescent="0.2">
      <c r="A46" s="36" t="s">
        <v>70</v>
      </c>
      <c r="B46" s="37" t="s">
        <v>71</v>
      </c>
      <c r="C46" s="10"/>
      <c r="D46" s="34">
        <f t="shared" si="1"/>
        <v>50000</v>
      </c>
      <c r="E46" s="35"/>
      <c r="F46" s="35"/>
      <c r="G46" s="35"/>
      <c r="H46" s="35">
        <v>50000</v>
      </c>
    </row>
    <row r="47" spans="1:8" s="12" customFormat="1" ht="12.75" x14ac:dyDescent="0.2">
      <c r="A47" s="36" t="s">
        <v>72</v>
      </c>
      <c r="B47" s="37" t="s">
        <v>73</v>
      </c>
      <c r="C47" s="10"/>
      <c r="D47" s="34">
        <f t="shared" si="1"/>
        <v>6000</v>
      </c>
      <c r="E47" s="35"/>
      <c r="F47" s="35">
        <v>6000</v>
      </c>
      <c r="G47" s="35"/>
      <c r="H47" s="35"/>
    </row>
    <row r="48" spans="1:8" s="12" customFormat="1" ht="12.75" x14ac:dyDescent="0.2">
      <c r="A48" s="36" t="s">
        <v>74</v>
      </c>
      <c r="B48" s="37" t="s">
        <v>122</v>
      </c>
      <c r="C48" s="10"/>
      <c r="D48" s="34">
        <f t="shared" si="1"/>
        <v>0</v>
      </c>
      <c r="E48" s="35"/>
      <c r="F48" s="35"/>
      <c r="G48" s="35"/>
      <c r="H48" s="35"/>
    </row>
    <row r="49" spans="1:8" s="12" customFormat="1" ht="12.75" x14ac:dyDescent="0.2">
      <c r="A49" s="36" t="s">
        <v>75</v>
      </c>
      <c r="B49" s="37" t="s">
        <v>123</v>
      </c>
      <c r="C49" s="10"/>
      <c r="D49" s="34">
        <f t="shared" si="1"/>
        <v>0</v>
      </c>
      <c r="E49" s="35"/>
      <c r="F49" s="35"/>
      <c r="G49" s="35"/>
      <c r="H49" s="35"/>
    </row>
    <row r="50" spans="1:8" s="12" customFormat="1" ht="12.75" x14ac:dyDescent="0.2">
      <c r="A50" s="36" t="s">
        <v>76</v>
      </c>
      <c r="B50" s="37" t="s">
        <v>46</v>
      </c>
      <c r="C50" s="10"/>
      <c r="D50" s="34">
        <f t="shared" si="1"/>
        <v>0</v>
      </c>
      <c r="E50" s="35"/>
      <c r="F50" s="35"/>
      <c r="G50" s="35"/>
      <c r="H50" s="35"/>
    </row>
    <row r="51" spans="1:8" s="12" customFormat="1" ht="12.75" x14ac:dyDescent="0.2">
      <c r="A51" s="36" t="s">
        <v>77</v>
      </c>
      <c r="B51" s="37" t="s">
        <v>78</v>
      </c>
      <c r="C51" s="10"/>
      <c r="D51" s="34">
        <f t="shared" si="1"/>
        <v>0</v>
      </c>
      <c r="E51" s="35"/>
      <c r="F51" s="35"/>
      <c r="G51" s="35"/>
      <c r="H51" s="35"/>
    </row>
    <row r="52" spans="1:8" s="12" customFormat="1" ht="12.75" x14ac:dyDescent="0.2">
      <c r="A52" s="36" t="s">
        <v>79</v>
      </c>
      <c r="B52" s="37" t="s">
        <v>124</v>
      </c>
      <c r="C52" s="10"/>
      <c r="D52" s="34">
        <f t="shared" si="1"/>
        <v>0</v>
      </c>
      <c r="E52" s="35"/>
      <c r="F52" s="35"/>
      <c r="G52" s="35"/>
      <c r="H52" s="35"/>
    </row>
    <row r="53" spans="1:8" s="12" customFormat="1" ht="12.75" x14ac:dyDescent="0.2">
      <c r="A53" s="36" t="s">
        <v>80</v>
      </c>
      <c r="B53" s="37" t="s">
        <v>125</v>
      </c>
      <c r="C53" s="10"/>
      <c r="D53" s="34">
        <f t="shared" si="1"/>
        <v>0</v>
      </c>
      <c r="E53" s="35"/>
      <c r="F53" s="35"/>
      <c r="G53" s="35"/>
      <c r="H53" s="35"/>
    </row>
    <row r="54" spans="1:8" s="12" customFormat="1" ht="12.75" x14ac:dyDescent="0.2">
      <c r="A54" s="36" t="s">
        <v>126</v>
      </c>
      <c r="B54" s="37" t="s">
        <v>127</v>
      </c>
      <c r="C54" s="10"/>
      <c r="D54" s="34"/>
      <c r="E54" s="35"/>
      <c r="F54" s="35"/>
      <c r="G54" s="35"/>
      <c r="H54" s="35"/>
    </row>
    <row r="55" spans="1:8" s="12" customFormat="1" ht="12.75" x14ac:dyDescent="0.2">
      <c r="A55" s="36" t="s">
        <v>81</v>
      </c>
      <c r="B55" s="37" t="s">
        <v>128</v>
      </c>
      <c r="C55" s="10"/>
      <c r="D55" s="34">
        <f t="shared" si="1"/>
        <v>0</v>
      </c>
      <c r="E55" s="35"/>
      <c r="F55" s="35"/>
      <c r="G55" s="35"/>
      <c r="H55" s="35"/>
    </row>
    <row r="56" spans="1:8" s="12" customFormat="1" ht="12.75" x14ac:dyDescent="0.2">
      <c r="A56" s="36" t="s">
        <v>82</v>
      </c>
      <c r="B56" s="37" t="s">
        <v>83</v>
      </c>
      <c r="C56" s="10"/>
      <c r="D56" s="34">
        <f t="shared" si="1"/>
        <v>20000</v>
      </c>
      <c r="E56" s="35">
        <v>20000</v>
      </c>
      <c r="F56" s="35"/>
      <c r="G56" s="35"/>
      <c r="H56" s="35"/>
    </row>
    <row r="57" spans="1:8" s="12" customFormat="1" ht="12.75" x14ac:dyDescent="0.2">
      <c r="A57" s="36" t="s">
        <v>84</v>
      </c>
      <c r="B57" s="37" t="s">
        <v>129</v>
      </c>
      <c r="C57" s="10"/>
      <c r="D57" s="34">
        <f t="shared" si="1"/>
        <v>0</v>
      </c>
      <c r="E57" s="35"/>
      <c r="F57" s="35"/>
      <c r="G57" s="35"/>
      <c r="H57" s="35"/>
    </row>
    <row r="58" spans="1:8" s="12" customFormat="1" ht="12.75" x14ac:dyDescent="0.2">
      <c r="A58" s="36" t="s">
        <v>85</v>
      </c>
      <c r="B58" s="37" t="s">
        <v>130</v>
      </c>
      <c r="C58" s="10"/>
      <c r="D58" s="34">
        <f t="shared" si="1"/>
        <v>0</v>
      </c>
      <c r="E58" s="35"/>
      <c r="F58" s="35"/>
      <c r="G58" s="35"/>
      <c r="H58" s="35"/>
    </row>
    <row r="59" spans="1:8" s="12" customFormat="1" ht="12.75" x14ac:dyDescent="0.2">
      <c r="A59" s="36" t="s">
        <v>86</v>
      </c>
      <c r="B59" s="37" t="s">
        <v>87</v>
      </c>
      <c r="C59" s="10"/>
      <c r="D59" s="34">
        <f t="shared" si="1"/>
        <v>0</v>
      </c>
      <c r="E59" s="35"/>
      <c r="F59" s="35"/>
      <c r="G59" s="35"/>
      <c r="H59" s="35"/>
    </row>
    <row r="60" spans="1:8" s="12" customFormat="1" ht="12.75" x14ac:dyDescent="0.2">
      <c r="A60" s="36" t="s">
        <v>88</v>
      </c>
      <c r="B60" s="37" t="s">
        <v>89</v>
      </c>
      <c r="C60" s="10"/>
      <c r="D60" s="34">
        <f t="shared" si="1"/>
        <v>0</v>
      </c>
      <c r="E60" s="35"/>
      <c r="F60" s="35"/>
      <c r="G60" s="35"/>
      <c r="H60" s="35"/>
    </row>
    <row r="61" spans="1:8" s="12" customFormat="1" ht="12.75" x14ac:dyDescent="0.2">
      <c r="A61" s="36" t="s">
        <v>90</v>
      </c>
      <c r="B61" s="37" t="s">
        <v>91</v>
      </c>
      <c r="C61" s="10"/>
      <c r="D61" s="34">
        <v>310000</v>
      </c>
      <c r="E61" s="35">
        <v>310000</v>
      </c>
      <c r="F61" s="35"/>
      <c r="G61" s="35"/>
      <c r="H61" s="35"/>
    </row>
    <row r="62" spans="1:8" s="12" customFormat="1" ht="12.75" x14ac:dyDescent="0.2">
      <c r="A62" s="36" t="s">
        <v>92</v>
      </c>
      <c r="B62" s="37" t="s">
        <v>93</v>
      </c>
      <c r="C62" s="10"/>
      <c r="D62" s="34">
        <f t="shared" si="1"/>
        <v>0</v>
      </c>
      <c r="E62" s="35"/>
      <c r="F62" s="35"/>
      <c r="G62" s="35"/>
      <c r="H62" s="35"/>
    </row>
    <row r="63" spans="1:8" s="12" customFormat="1" ht="12.75" x14ac:dyDescent="0.2">
      <c r="A63" s="36" t="s">
        <v>94</v>
      </c>
      <c r="B63" s="37" t="s">
        <v>131</v>
      </c>
      <c r="C63" s="10"/>
      <c r="D63" s="34">
        <f t="shared" si="1"/>
        <v>0</v>
      </c>
      <c r="E63" s="35"/>
      <c r="F63" s="35"/>
      <c r="G63" s="35"/>
      <c r="H63" s="35"/>
    </row>
    <row r="64" spans="1:8" s="12" customFormat="1" ht="12.75" x14ac:dyDescent="0.2">
      <c r="A64" s="36" t="s">
        <v>95</v>
      </c>
      <c r="B64" s="37" t="s">
        <v>132</v>
      </c>
      <c r="C64" s="10"/>
      <c r="D64" s="34">
        <f t="shared" si="1"/>
        <v>0</v>
      </c>
      <c r="E64" s="35"/>
      <c r="F64" s="35"/>
      <c r="G64" s="35"/>
      <c r="H64" s="35"/>
    </row>
    <row r="65" spans="1:8" s="12" customFormat="1" ht="12.75" x14ac:dyDescent="0.2">
      <c r="A65" s="36" t="s">
        <v>96</v>
      </c>
      <c r="B65" s="37" t="s">
        <v>133</v>
      </c>
      <c r="C65" s="10"/>
      <c r="D65" s="34">
        <f t="shared" si="1"/>
        <v>0</v>
      </c>
      <c r="E65" s="35"/>
      <c r="F65" s="35"/>
      <c r="G65" s="35"/>
      <c r="H65" s="35"/>
    </row>
    <row r="66" spans="1:8" s="12" customFormat="1" ht="12.75" x14ac:dyDescent="0.2">
      <c r="A66" s="36" t="s">
        <v>97</v>
      </c>
      <c r="B66" s="37" t="s">
        <v>134</v>
      </c>
      <c r="C66" s="10"/>
      <c r="D66" s="34">
        <f t="shared" si="1"/>
        <v>0</v>
      </c>
      <c r="E66" s="35"/>
      <c r="F66" s="35"/>
      <c r="G66" s="35"/>
      <c r="H66" s="35"/>
    </row>
    <row r="67" spans="1:8" s="12" customFormat="1" ht="12.75" x14ac:dyDescent="0.2">
      <c r="A67" s="36" t="s">
        <v>98</v>
      </c>
      <c r="B67" s="37" t="s">
        <v>135</v>
      </c>
      <c r="C67" s="10"/>
      <c r="D67" s="34">
        <f t="shared" si="1"/>
        <v>0</v>
      </c>
      <c r="E67" s="35"/>
      <c r="F67" s="35"/>
      <c r="G67" s="35"/>
      <c r="H67" s="35"/>
    </row>
    <row r="68" spans="1:8" s="12" customFormat="1" ht="12.75" x14ac:dyDescent="0.2">
      <c r="A68" s="36" t="s">
        <v>99</v>
      </c>
      <c r="B68" s="37" t="s">
        <v>136</v>
      </c>
      <c r="C68" s="10"/>
      <c r="D68" s="34">
        <f t="shared" si="1"/>
        <v>0</v>
      </c>
      <c r="E68" s="35"/>
      <c r="F68" s="35"/>
      <c r="G68" s="35"/>
      <c r="H68" s="35"/>
    </row>
    <row r="69" spans="1:8" s="12" customFormat="1" ht="13.5" thickBot="1" x14ac:dyDescent="0.25">
      <c r="A69" s="36" t="s">
        <v>100</v>
      </c>
      <c r="B69" s="37" t="s">
        <v>101</v>
      </c>
      <c r="C69" s="10"/>
      <c r="D69" s="34">
        <f t="shared" si="1"/>
        <v>0</v>
      </c>
      <c r="E69" s="35"/>
      <c r="F69" s="35"/>
      <c r="G69" s="35"/>
      <c r="H69" s="35"/>
    </row>
    <row r="70" spans="1:8" ht="14.25" customHeight="1" thickBot="1" x14ac:dyDescent="0.25">
      <c r="A70" s="17"/>
      <c r="B70" s="18" t="s">
        <v>102</v>
      </c>
      <c r="D70" s="19">
        <f>SUM(D44:D69)</f>
        <v>386000</v>
      </c>
      <c r="E70" s="20">
        <f>SUM(E44:E69)</f>
        <v>330000</v>
      </c>
      <c r="F70" s="20">
        <f>SUM(F44:F69)</f>
        <v>6000</v>
      </c>
      <c r="G70" s="20">
        <f>SUM(G44:G69)</f>
        <v>0</v>
      </c>
      <c r="H70" s="20">
        <f>SUM(H44:H69)</f>
        <v>50000</v>
      </c>
    </row>
    <row r="71" spans="1:8" ht="11.25" thickBot="1" x14ac:dyDescent="0.2">
      <c r="A71" s="1"/>
      <c r="B71" s="4"/>
      <c r="C71" s="10"/>
    </row>
    <row r="72" spans="1:8" ht="14.25" customHeight="1" thickBot="1" x14ac:dyDescent="0.25">
      <c r="A72" s="17"/>
      <c r="B72" s="18" t="s">
        <v>103</v>
      </c>
      <c r="D72" s="19">
        <f>D70-D42</f>
        <v>-6000</v>
      </c>
      <c r="E72" s="27">
        <f>E70-E42</f>
        <v>330000</v>
      </c>
      <c r="F72" s="27">
        <f>F70-F42</f>
        <v>-134000</v>
      </c>
      <c r="G72" s="27">
        <f>G70-G42</f>
        <v>-214000</v>
      </c>
      <c r="H72" s="27">
        <f>H70-H42</f>
        <v>12000</v>
      </c>
    </row>
    <row r="73" spans="1:8" s="15" customFormat="1" ht="11.25" customHeight="1" thickBot="1" x14ac:dyDescent="0.2">
      <c r="A73" s="13"/>
      <c r="B73" s="7"/>
      <c r="C73" s="6"/>
      <c r="D73" s="5"/>
      <c r="E73" s="5"/>
      <c r="F73" s="5"/>
      <c r="G73" s="5"/>
      <c r="H73" s="5"/>
    </row>
    <row r="74" spans="1:8" ht="14.25" customHeight="1" thickBot="1" x14ac:dyDescent="0.25">
      <c r="A74" s="21"/>
      <c r="B74" s="22" t="s">
        <v>104</v>
      </c>
      <c r="D74" s="31">
        <v>0</v>
      </c>
      <c r="E74" s="28"/>
      <c r="F74" s="28"/>
      <c r="G74" s="28"/>
      <c r="H74" s="28"/>
    </row>
    <row r="75" spans="1:8" s="2" customFormat="1" ht="3.75" customHeight="1" thickBot="1" x14ac:dyDescent="0.2">
      <c r="A75" s="13"/>
      <c r="B75" s="7"/>
      <c r="C75" s="3"/>
      <c r="D75" s="5"/>
      <c r="E75" s="5"/>
      <c r="F75" s="5"/>
      <c r="G75" s="5"/>
      <c r="H75" s="5"/>
    </row>
    <row r="76" spans="1:8" ht="14.25" customHeight="1" thickBot="1" x14ac:dyDescent="0.25">
      <c r="A76" s="21"/>
      <c r="B76" s="22" t="s">
        <v>112</v>
      </c>
      <c r="D76" s="23">
        <f>D72</f>
        <v>-6000</v>
      </c>
      <c r="E76" s="28"/>
      <c r="F76" s="28"/>
      <c r="G76" s="28"/>
      <c r="H76" s="28"/>
    </row>
    <row r="77" spans="1:8" s="2" customFormat="1" ht="3.75" customHeight="1" thickBot="1" x14ac:dyDescent="0.2">
      <c r="A77" s="13"/>
      <c r="B77" s="7"/>
      <c r="C77" s="3"/>
      <c r="D77" s="5"/>
      <c r="E77" s="5"/>
      <c r="F77" s="5"/>
      <c r="G77" s="5"/>
      <c r="H77" s="5"/>
    </row>
    <row r="78" spans="1:8" ht="14.25" customHeight="1" thickBot="1" x14ac:dyDescent="0.25">
      <c r="A78" s="21"/>
      <c r="B78" s="22" t="s">
        <v>105</v>
      </c>
      <c r="D78" s="23">
        <f>D74+D76</f>
        <v>-6000</v>
      </c>
      <c r="E78" s="28"/>
      <c r="F78" s="28"/>
      <c r="G78" s="28"/>
      <c r="H78" s="28"/>
    </row>
  </sheetData>
  <mergeCells count="7">
    <mergeCell ref="G2:G3"/>
    <mergeCell ref="H2:H3"/>
    <mergeCell ref="B1:B3"/>
    <mergeCell ref="A1:A3"/>
    <mergeCell ref="D1:D3"/>
    <mergeCell ref="E2:E3"/>
    <mergeCell ref="F2:F3"/>
  </mergeCells>
  <phoneticPr fontId="0" type="noConversion"/>
  <printOptions verticalCentered="1"/>
  <pageMargins left="0.39370078740157483" right="0.23622047244094491" top="0.39370078740157483" bottom="0.39370078740157483" header="0.51181102362204722" footer="0.51181102362204722"/>
  <pageSetup paperSize="9" scale="99" firstPageNumber="0" fitToHeight="2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oblastního rozpočtu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Jaroslav</dc:creator>
  <cp:keywords/>
  <dc:description/>
  <cp:lastModifiedBy>Uživatel systému Windows</cp:lastModifiedBy>
  <cp:revision>0</cp:revision>
  <cp:lastPrinted>2017-02-19T10:33:26Z</cp:lastPrinted>
  <dcterms:created xsi:type="dcterms:W3CDTF">1601-01-01T00:00:00Z</dcterms:created>
  <dcterms:modified xsi:type="dcterms:W3CDTF">2017-04-17T09:03:08Z</dcterms:modified>
  <cp:category/>
  <cp:contentStatus/>
</cp:coreProperties>
</file>